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ngalli.AZIENDAISOLA\Desktop\salvi\"/>
    </mc:Choice>
  </mc:AlternateContent>
  <bookViews>
    <workbookView xWindow="0" yWindow="0" windowWidth="28800" windowHeight="12435" firstSheet="18" activeTab="26"/>
  </bookViews>
  <sheets>
    <sheet name="ottobre 2015" sheetId="1" r:id="rId1"/>
    <sheet name="novembre 2015" sheetId="2" r:id="rId2"/>
    <sheet name="dicembre 2015" sheetId="3" r:id="rId3"/>
    <sheet name="gennaio 2016" sheetId="4" r:id="rId4"/>
    <sheet name="febbraio 2016" sheetId="5" r:id="rId5"/>
    <sheet name="marzo 2016" sheetId="6" r:id="rId6"/>
    <sheet name="aprile 2016" sheetId="7" r:id="rId7"/>
    <sheet name="maggio 2016" sheetId="8" r:id="rId8"/>
    <sheet name="giugno 2016" sheetId="9" r:id="rId9"/>
    <sheet name="luglio 2016" sheetId="10" r:id="rId10"/>
    <sheet name="agosto 2016" sheetId="11" r:id="rId11"/>
    <sheet name="settembre 2016" sheetId="12" r:id="rId12"/>
    <sheet name="ottobre 2016" sheetId="13" r:id="rId13"/>
    <sheet name="novembre 2016" sheetId="14" r:id="rId14"/>
    <sheet name="dicembre 2016" sheetId="15" r:id="rId15"/>
    <sheet name="gennaio 2017" sheetId="16" r:id="rId16"/>
    <sheet name="febbraio 2017" sheetId="17" r:id="rId17"/>
    <sheet name="marzo 2017" sheetId="18" r:id="rId18"/>
    <sheet name="aprile 2017" sheetId="19" r:id="rId19"/>
    <sheet name="maggio 2017" sheetId="20" r:id="rId20"/>
    <sheet name="giugno 2017" sheetId="21" r:id="rId21"/>
    <sheet name="luglio 2017" sheetId="22" r:id="rId22"/>
    <sheet name="agosto 2017" sheetId="23" r:id="rId23"/>
    <sheet name="settembre 2017" sheetId="24" r:id="rId24"/>
    <sheet name="ottobre 2017" sheetId="25" r:id="rId25"/>
    <sheet name="novembre 2017" sheetId="26" r:id="rId26"/>
    <sheet name="dicembre 2017" sheetId="27" r:id="rId2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7" l="1"/>
  <c r="E5" i="27" s="1"/>
  <c r="D5" i="26"/>
  <c r="E5" i="26" s="1"/>
  <c r="D5" i="25"/>
  <c r="E5" i="25" s="1"/>
  <c r="D5" i="24" l="1"/>
  <c r="E5" i="24" s="1"/>
  <c r="D5" i="23" l="1"/>
  <c r="E5" i="23" s="1"/>
  <c r="D5" i="22" l="1"/>
  <c r="E5" i="22" s="1"/>
  <c r="D5" i="21" l="1"/>
  <c r="E5" i="21" s="1"/>
  <c r="D5" i="20" l="1"/>
  <c r="E5" i="20" s="1"/>
  <c r="D5" i="19"/>
  <c r="E5" i="19" s="1"/>
  <c r="D5" i="18" l="1"/>
  <c r="E5" i="18" s="1"/>
  <c r="D5" i="17" l="1"/>
  <c r="E5" i="17" s="1"/>
  <c r="D5" i="16" l="1"/>
  <c r="E5" i="16" s="1"/>
  <c r="D5" i="15"/>
  <c r="E5" i="15" s="1"/>
  <c r="D5" i="14"/>
  <c r="E5" i="14" s="1"/>
  <c r="D5" i="13" l="1"/>
  <c r="E5" i="13" s="1"/>
  <c r="D5" i="12" l="1"/>
  <c r="B5" i="12"/>
  <c r="E5" i="12"/>
  <c r="C5" i="5" l="1"/>
  <c r="C5" i="6"/>
  <c r="C5" i="8"/>
  <c r="C5" i="9"/>
  <c r="C5" i="11"/>
  <c r="D5" i="11" s="1"/>
  <c r="E5" i="11" s="1"/>
  <c r="C5" i="10"/>
  <c r="B5" i="11"/>
  <c r="B5" i="10" l="1"/>
  <c r="D5" i="10"/>
  <c r="E5" i="10" s="1"/>
  <c r="B5" i="9" l="1"/>
  <c r="D5" i="9"/>
  <c r="E5" i="9" s="1"/>
  <c r="B5" i="8" l="1"/>
  <c r="D5" i="8"/>
  <c r="E5" i="8" s="1"/>
  <c r="D5" i="7" l="1"/>
  <c r="E5" i="7" s="1"/>
  <c r="B5" i="6" l="1"/>
  <c r="D5" i="6" l="1"/>
  <c r="E5" i="6" s="1"/>
  <c r="B5" i="5" l="1"/>
  <c r="D5" i="5"/>
  <c r="E5" i="5" s="1"/>
  <c r="B5" i="4" l="1"/>
  <c r="D5" i="4" s="1"/>
  <c r="E5" i="4" s="1"/>
  <c r="B5" i="3" l="1"/>
  <c r="D5" i="3"/>
  <c r="E5" i="3" s="1"/>
  <c r="B5" i="2"/>
  <c r="D5" i="2"/>
  <c r="E5" i="2" s="1"/>
  <c r="B5" i="1"/>
  <c r="D5" i="1" l="1"/>
  <c r="E5" i="1" s="1"/>
</calcChain>
</file>

<file path=xl/sharedStrings.xml><?xml version="1.0" encoding="utf-8"?>
<sst xmlns="http://schemas.openxmlformats.org/spreadsheetml/2006/main" count="459" uniqueCount="43">
  <si>
    <t>N. DIPENDENTI</t>
  </si>
  <si>
    <t>GIORNI LAVORATIVI</t>
  </si>
  <si>
    <t>GIORNI ASSENZA</t>
  </si>
  <si>
    <t>% ASSENZA</t>
  </si>
  <si>
    <t>% PRESENZA</t>
  </si>
  <si>
    <t>a</t>
  </si>
  <si>
    <t>b</t>
  </si>
  <si>
    <t>c</t>
  </si>
  <si>
    <t>d</t>
  </si>
  <si>
    <t>e</t>
  </si>
  <si>
    <t>a) Unità di personale dipendente a tempo indeterminato</t>
  </si>
  <si>
    <t>b) Totale giornate lavorative ottenute moltiplicando il numero dei dipendenti per i giorni lavorativi del mese</t>
  </si>
  <si>
    <t>d) Rapporto tra totale assenze e totale giornate lavorative (c x 100 / b)</t>
  </si>
  <si>
    <t>e) Rapporto tra totale presenze e totale giornate lavorative</t>
  </si>
  <si>
    <t>Art. 21 Legge n. 69 del 18/06/2009 - TASSI ASSENZE E PRESENZE PERSONALE - OTTOBRE 2015</t>
  </si>
  <si>
    <t>c) Totale giorni di assenza ottenuti dalla somma di tutti i giorni di mancata</t>
  </si>
  <si>
    <t>presenza lavorativa a qualsiasi titolo (ferie, maternità, permessi, malattie, infortuni e aspettative non retribuite)</t>
  </si>
  <si>
    <t>Art. 21 Legge n. 69 del 18/06/2009 - TASSI ASSENZE E PRESENZE PERSONALE - NOVEMBRE 2015</t>
  </si>
  <si>
    <t>Art. 21 Legge n. 69 del 18/06/2009 - TASSI ASSENZE E PRESENZE PERSONALE - DICEMBRE 2015</t>
  </si>
  <si>
    <t>Art. 21 Legge n. 69 del 18/06/2009 - TASSI ASSENZE E PRESENZE PERSONALE - GENNAIO 2016</t>
  </si>
  <si>
    <t>Art. 21 Legge n. 69 del 18/06/2009 - TASSI ASSENZE E PRESENZE PERSONALE - FEBBRAIO 2016</t>
  </si>
  <si>
    <t>Art. 21 Legge n. 69 del 18/06/2009 - TASSI ASSENZE E PRESENZE PERSONALE - MARZO 2016</t>
  </si>
  <si>
    <t>Art. 21 Legge n. 69 del 18/06/2009 - TASSI ASSENZE E PRESENZE PERSONALE - MAGGIO 2016</t>
  </si>
  <si>
    <t>Art. 21 Legge n. 69 del 18/06/2009 - TASSI ASSENZE E PRESENZE PERSONALE - APRILE 2016</t>
  </si>
  <si>
    <t>Art. 21 Legge n. 69 del 18/06/2009 - TASSI ASSENZE E PRESENZE PERSONALE - GIUGNO 2016</t>
  </si>
  <si>
    <t>Art. 21 Legge n. 69 del 18/06/2009 - TASSI ASSENZE E PRESENZE PERSONALE - LUGLIO 2016</t>
  </si>
  <si>
    <t>Art. 21 Legge n. 69 del 18/06/2009 - TASSI ASSENZE E PRESENZE PERSONALE - AGOSTO 2016</t>
  </si>
  <si>
    <t>Art. 21 Legge n. 69 del 18/06/2009 - TASSI ASSENZE E PRESENZE PERSONALE - SETTEMBRE 2016</t>
  </si>
  <si>
    <t>Art. 21 Legge n. 69 del 18/06/2009 - TASSI ASSENZE E PRESENZE PERSONALE - OTTOBRE 2016</t>
  </si>
  <si>
    <t>Art. 21 Legge n. 69 del 18/06/2009 - TASSI ASSENZE E PRESENZE PERSONALE - NOVEMBRE 2016</t>
  </si>
  <si>
    <t>Art. 21 Legge n. 69 del 18/06/2009 - TASSI ASSENZE E PRESENZE PERSONALE - DICEMBRE 2016</t>
  </si>
  <si>
    <t>Art. 21 Legge n. 69 del 18/06/2009 - TASSI ASSENZE E PRESENZE PERSONALE - GENNAIO 2017</t>
  </si>
  <si>
    <t>Art. 21 Legge n. 69 del 18/06/2009 - TASSI ASSENZE E PRESENZE PERSONALE - FEBBRAIO 2017</t>
  </si>
  <si>
    <t>Art. 21 Legge n. 69 del 18/06/2009 - TASSI ASSENZE E PRESENZE PERSONALE - MARZO 2017</t>
  </si>
  <si>
    <t>Art. 21 Legge n. 69 del 18/06/2009 - TASSI ASSENZE E PRESENZE PERSONALE - APRILE 2017</t>
  </si>
  <si>
    <t>Art. 21 Legge n. 69 del 18/06/2009 - TASSI ASSENZE E PRESENZE PERSONALE - MAGGIO 2017</t>
  </si>
  <si>
    <t>Art. 21 Legge n. 69 del 18/06/2009 - TASSI ASSENZE E PRESENZE PERSONALE - GIUGNO 2017</t>
  </si>
  <si>
    <t>Art. 21 Legge n. 69 del 18/06/2009 - TASSI ASSENZE E PRESENZE PERSONALE - LUGLIO 2017</t>
  </si>
  <si>
    <t>Art. 21 Legge n. 69 del 18/06/2009 - TASSI ASSENZE E PRESENZE PERSONALE - AGOSTO 2017</t>
  </si>
  <si>
    <t>Art. 21 Legge n. 69 del 18/06/2009 - TASSI ASSENZE E PRESENZE PERSONALE - SETTEMBRE 2017</t>
  </si>
  <si>
    <t>Art. 21 Legge n. 69 del 18/06/2009 - TASSI ASSENZE E PRESENZE PERSONALE - OTTOBRE 2017</t>
  </si>
  <si>
    <t>Art. 21 Legge n. 69 del 18/06/2009 - TASSI ASSENZE E PRESENZE PERSONALE - NOVEMBRE 2017</t>
  </si>
  <si>
    <t>Art. 21 Legge n. 69 del 18/06/2009 - TASSI ASSENZE E PRESENZE PERSONALE - DICEMBRE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</si>
</sst>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5" sqref="B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14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12</v>
      </c>
      <c r="B5" s="7">
        <f>10*22+1*13+1*18</f>
        <v>251</v>
      </c>
      <c r="C5" s="7">
        <v>5</v>
      </c>
      <c r="D5" s="8">
        <f>C5*100/B5</f>
        <v>1.9920318725099602</v>
      </c>
      <c r="E5" s="9">
        <f>100-D5</f>
        <v>98.007968127490045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G19" sqref="G19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25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f>11*21+17+12</f>
        <v>260</v>
      </c>
      <c r="C5" s="7">
        <f>66+21*2</f>
        <v>108</v>
      </c>
      <c r="D5" s="8">
        <f>C5*100/B5</f>
        <v>41.53846153846154</v>
      </c>
      <c r="E5" s="9">
        <f>100-D5</f>
        <v>58.46153846153846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D5" sqref="D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26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f>11*22+18+14</f>
        <v>274</v>
      </c>
      <c r="C5" s="7">
        <f>64+1+22*2</f>
        <v>109</v>
      </c>
      <c r="D5" s="8">
        <f>C5*100/B5</f>
        <v>39.78102189781022</v>
      </c>
      <c r="E5" s="9">
        <f>100-D5</f>
        <v>60.21897810218978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E19" sqref="E19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27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f>11*22+18+13</f>
        <v>273</v>
      </c>
      <c r="C5" s="7">
        <v>63</v>
      </c>
      <c r="D5" s="8">
        <f>C5*100/B5</f>
        <v>23.076923076923077</v>
      </c>
      <c r="E5" s="9">
        <f>100-D5</f>
        <v>76.92307692307692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A21" sqref="A21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28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259</v>
      </c>
      <c r="C5" s="7">
        <v>69</v>
      </c>
      <c r="D5" s="8">
        <f>C5*100/B5</f>
        <v>26.64092664092664</v>
      </c>
      <c r="E5" s="9">
        <f>100-D5</f>
        <v>73.359073359073363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M23" sqref="M23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29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261</v>
      </c>
      <c r="C5" s="7">
        <v>51</v>
      </c>
      <c r="D5" s="8">
        <f>C5*100/B5</f>
        <v>19.540229885057471</v>
      </c>
      <c r="E5" s="9">
        <f>100-D5</f>
        <v>80.459770114942529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B5" sqref="B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30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249</v>
      </c>
      <c r="C5" s="7">
        <v>69</v>
      </c>
      <c r="D5" s="8">
        <f>C5*100/B5</f>
        <v>27.710843373493976</v>
      </c>
      <c r="E5" s="9">
        <f>100-D5</f>
        <v>72.289156626506028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C6" sqref="C6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31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265</v>
      </c>
      <c r="C5" s="7">
        <v>59</v>
      </c>
      <c r="D5" s="8">
        <f>C5*100/B5</f>
        <v>22.264150943396228</v>
      </c>
      <c r="E5" s="9">
        <f>100-D5</f>
        <v>77.735849056603769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L31" sqref="L31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32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252</v>
      </c>
      <c r="C5" s="7">
        <v>41</v>
      </c>
      <c r="D5" s="8">
        <f>C5*100/B5</f>
        <v>16.269841269841269</v>
      </c>
      <c r="E5" s="9">
        <f>100-D5</f>
        <v>83.730158730158735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C5" sqref="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33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281</v>
      </c>
      <c r="C5" s="7">
        <v>48</v>
      </c>
      <c r="D5" s="8">
        <f>C5*100/B5</f>
        <v>17.081850533807827</v>
      </c>
      <c r="E5" s="9">
        <f>100-D5</f>
        <v>82.918149466192176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A2" sqref="A2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34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221</v>
      </c>
      <c r="C5" s="7">
        <v>55</v>
      </c>
      <c r="D5" s="8">
        <f>C5*100/B5</f>
        <v>24.886877828054299</v>
      </c>
      <c r="E5" s="9">
        <f>100-D5</f>
        <v>75.113122171945705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5" sqref="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17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12</v>
      </c>
      <c r="B5" s="7">
        <f>10*21+1*12+1*16</f>
        <v>238</v>
      </c>
      <c r="C5" s="7">
        <v>9</v>
      </c>
      <c r="D5" s="8">
        <f>C5*100/B5</f>
        <v>3.7815126050420167</v>
      </c>
      <c r="E5" s="9">
        <f>100-D5</f>
        <v>96.21848739495799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E16" sqref="E16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35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269</v>
      </c>
      <c r="C5" s="7">
        <v>51</v>
      </c>
      <c r="D5" s="8">
        <f>C5*100/B5</f>
        <v>18.959107806691449</v>
      </c>
      <c r="E5" s="9">
        <f>100-D5</f>
        <v>81.040892193308551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D5" sqref="D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36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256</v>
      </c>
      <c r="C5" s="7">
        <v>76</v>
      </c>
      <c r="D5" s="8">
        <f>C5*100/B5</f>
        <v>29.6875</v>
      </c>
      <c r="E5" s="9">
        <f>100-D5</f>
        <v>70.3125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N14" sqref="N14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37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256</v>
      </c>
      <c r="C5" s="7">
        <v>94</v>
      </c>
      <c r="D5" s="8">
        <f>C5*100/B5</f>
        <v>36.71875</v>
      </c>
      <c r="E5" s="9">
        <f>100-D5</f>
        <v>63.28125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H21" sqref="H21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38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269</v>
      </c>
      <c r="C5" s="7">
        <v>101</v>
      </c>
      <c r="D5" s="8">
        <f>C5*100/B5</f>
        <v>37.54646840148699</v>
      </c>
      <c r="E5" s="9">
        <f>100-D5</f>
        <v>62.45353159851301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D15" sqref="D1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39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256</v>
      </c>
      <c r="C5" s="7">
        <v>77</v>
      </c>
      <c r="D5" s="8">
        <f>C5*100/B5</f>
        <v>30.078125</v>
      </c>
      <c r="E5" s="9">
        <f>100-D5</f>
        <v>69.921875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C6" sqref="C6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40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268</v>
      </c>
      <c r="C5" s="7">
        <v>31</v>
      </c>
      <c r="D5" s="8">
        <f>C5*100/B5</f>
        <v>11.567164179104477</v>
      </c>
      <c r="E5" s="9">
        <f>100-D5</f>
        <v>88.432835820895519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C6" sqref="C6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41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256</v>
      </c>
      <c r="C5" s="7">
        <v>22</v>
      </c>
      <c r="D5" s="8">
        <f>C5*100/B5</f>
        <v>8.59375</v>
      </c>
      <c r="E5" s="9">
        <f>100-D5</f>
        <v>91.40625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workbookViewId="0">
      <selection activeCell="E32" sqref="E32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42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220</v>
      </c>
      <c r="C5" s="7">
        <v>35</v>
      </c>
      <c r="D5" s="8">
        <f>C5*100/B5</f>
        <v>15.909090909090908</v>
      </c>
      <c r="E5" s="9">
        <f>100-D5</f>
        <v>84.090909090909093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2" sqref="A2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18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f>10*21+1*14+1*17+1*8</f>
        <v>249</v>
      </c>
      <c r="C5" s="7">
        <v>53</v>
      </c>
      <c r="D5" s="8">
        <f>C5*100/B5</f>
        <v>21.285140562248998</v>
      </c>
      <c r="E5" s="9">
        <f>100-D5</f>
        <v>78.714859437751002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F18" sqref="F18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19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f>11*19+11+15</f>
        <v>235</v>
      </c>
      <c r="C5" s="7">
        <v>48</v>
      </c>
      <c r="D5" s="8">
        <f>C5*100/B5</f>
        <v>20.425531914893618</v>
      </c>
      <c r="E5" s="9">
        <f>100-D5</f>
        <v>79.574468085106389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6" sqref="C6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20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f>11*21+16+12</f>
        <v>259</v>
      </c>
      <c r="C5" s="7">
        <f>6+21*2</f>
        <v>48</v>
      </c>
      <c r="D5" s="8">
        <f>C5*100/B5</f>
        <v>18.532818532818531</v>
      </c>
      <c r="E5" s="9">
        <f>100-D5</f>
        <v>81.467181467181462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C5" sqref="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21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f>11*22+19+15</f>
        <v>276</v>
      </c>
      <c r="C5" s="7">
        <f>20+22*2+7</f>
        <v>71</v>
      </c>
      <c r="D5" s="8">
        <f>C5*100/B5</f>
        <v>25.724637681159422</v>
      </c>
      <c r="E5" s="9">
        <f>100-D5</f>
        <v>74.275362318840578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F26" sqref="F26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23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249</v>
      </c>
      <c r="C5" s="7">
        <v>52</v>
      </c>
      <c r="D5" s="8">
        <f>C5*100/B5</f>
        <v>20.883534136546185</v>
      </c>
      <c r="E5" s="9">
        <f>100-D5</f>
        <v>79.116465863453811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C5" sqref="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22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f>11*22+13+17</f>
        <v>272</v>
      </c>
      <c r="C5" s="7">
        <f>14+1+22*2</f>
        <v>59</v>
      </c>
      <c r="D5" s="8">
        <f>C5*100/B5</f>
        <v>21.691176470588236</v>
      </c>
      <c r="E5" s="9">
        <f>100-D5</f>
        <v>78.308823529411768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D16" sqref="D16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24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f>11*21+17+13</f>
        <v>261</v>
      </c>
      <c r="C5" s="7">
        <f>27+21*2+11</f>
        <v>80</v>
      </c>
      <c r="D5" s="8">
        <f>C5*100/B5</f>
        <v>30.651340996168582</v>
      </c>
      <c r="E5" s="9">
        <f>100-D5</f>
        <v>69.348659003831415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15</v>
      </c>
    </row>
    <row r="11" spans="1:5" s="1" customFormat="1" ht="12.75" x14ac:dyDescent="0.2">
      <c r="A11" s="1" t="s">
        <v>16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27</vt:i4>
      </vt:variant>
    </vt:vector>
  </HeadingPairs>
  <TitlesOfParts>
    <vt:vector size="27" baseType="lpstr">
      <vt:lpstr>ottobre 2015</vt:lpstr>
      <vt:lpstr>novembre 2015</vt:lpstr>
      <vt:lpstr>dicembre 2015</vt:lpstr>
      <vt:lpstr>gennaio 2016</vt:lpstr>
      <vt:lpstr>febbraio 2016</vt:lpstr>
      <vt:lpstr>marzo 2016</vt:lpstr>
      <vt:lpstr>aprile 2016</vt:lpstr>
      <vt:lpstr>maggio 2016</vt:lpstr>
      <vt:lpstr>giugno 2016</vt:lpstr>
      <vt:lpstr>luglio 2016</vt:lpstr>
      <vt:lpstr>agosto 2016</vt:lpstr>
      <vt:lpstr>settembre 2016</vt:lpstr>
      <vt:lpstr>ottobre 2016</vt:lpstr>
      <vt:lpstr>novembre 2016</vt:lpstr>
      <vt:lpstr>dicembre 2016</vt:lpstr>
      <vt:lpstr>gennaio 2017</vt:lpstr>
      <vt:lpstr>febbraio 2017</vt:lpstr>
      <vt:lpstr>marzo 2017</vt:lpstr>
      <vt:lpstr>aprile 2017</vt:lpstr>
      <vt:lpstr>maggio 2017</vt:lpstr>
      <vt:lpstr>giugno 2017</vt:lpstr>
      <vt:lpstr>luglio 2017</vt:lpstr>
      <vt:lpstr>agosto 2017</vt:lpstr>
      <vt:lpstr>settembre 2017</vt:lpstr>
      <vt:lpstr>ottobre 2017</vt:lpstr>
      <vt:lpstr>novembre 2017</vt:lpstr>
      <vt:lpstr>dicembre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Sangalli</dc:creator>
  <cp:lastModifiedBy>Alessandro Sangalli</cp:lastModifiedBy>
  <cp:lastPrinted>2017-03-15T10:42:51Z</cp:lastPrinted>
  <dcterms:created xsi:type="dcterms:W3CDTF">2015-12-01T13:55:09Z</dcterms:created>
  <dcterms:modified xsi:type="dcterms:W3CDTF">2018-01-23T08:15:58Z</dcterms:modified>
</cp:coreProperties>
</file>