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ziendaisolait.sharepoint.com/sites/Area-Amministrativa/Documenti condivisi/UFFICIO SEGRETERIA/21 - TRASPARENZA/04. PERSONALE/TASSI ASSENZA/2025/"/>
    </mc:Choice>
  </mc:AlternateContent>
  <xr:revisionPtr revIDLastSave="172" documentId="13_ncr:1_{DD6F0189-C684-409A-913C-83941073594B}" xr6:coauthVersionLast="47" xr6:coauthVersionMax="47" xr10:uidLastSave="{37EB6852-DC3F-44C2-9E18-F8BFD06A7DC7}"/>
  <bookViews>
    <workbookView xWindow="28680" yWindow="-120" windowWidth="29040" windowHeight="15720" tabRatio="773" firstSheet="1" activeTab="11" xr2:uid="{00000000-000D-0000-FFFF-FFFF00000000}"/>
  </bookViews>
  <sheets>
    <sheet name="gennaio 2025" sheetId="16" r:id="rId1"/>
    <sheet name="febbraio 2025" sheetId="29" r:id="rId2"/>
    <sheet name="marzo 2025" sheetId="30" r:id="rId3"/>
    <sheet name="aprile 2025" sheetId="31" r:id="rId4"/>
    <sheet name="maggio 2025" sheetId="32" r:id="rId5"/>
    <sheet name="giugno 2025" sheetId="33" r:id="rId6"/>
    <sheet name="luglio 2025" sheetId="34" r:id="rId7"/>
    <sheet name="agosto 2025" sheetId="40" r:id="rId8"/>
    <sheet name="settembre 2025" sheetId="36" r:id="rId9"/>
    <sheet name="ottobre 2025" sheetId="37" r:id="rId10"/>
    <sheet name="novembre 2025" sheetId="38" r:id="rId11"/>
    <sheet name="dicembre 2025" sheetId="39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6" l="1"/>
  <c r="B5" i="40"/>
  <c r="B5" i="33"/>
  <c r="B5" i="29"/>
  <c r="B5" i="16"/>
  <c r="B5" i="32" l="1"/>
  <c r="B5" i="38"/>
  <c r="B5" i="37"/>
  <c r="B5" i="34" l="1"/>
  <c r="B5" i="31"/>
  <c r="B5" i="30"/>
  <c r="B5" i="39" l="1"/>
  <c r="D5" i="39" l="1"/>
  <c r="E5" i="39" s="1"/>
  <c r="D5" i="38"/>
  <c r="E5" i="38" s="1"/>
  <c r="D5" i="37"/>
  <c r="E5" i="37" s="1"/>
  <c r="D5" i="36" l="1"/>
  <c r="E5" i="36" s="1"/>
  <c r="D5" i="40"/>
  <c r="E5" i="40" s="1"/>
  <c r="D5" i="34"/>
  <c r="E5" i="34" s="1"/>
  <c r="D5" i="33" l="1"/>
  <c r="E5" i="33" s="1"/>
  <c r="D5" i="32" l="1"/>
  <c r="E5" i="32" s="1"/>
  <c r="D5" i="31" l="1"/>
  <c r="E5" i="31" s="1"/>
  <c r="D5" i="30"/>
  <c r="E5" i="30" s="1"/>
  <c r="D5" i="29"/>
  <c r="E5" i="29" s="1"/>
  <c r="D5" i="16" l="1"/>
  <c r="E5" i="16" s="1"/>
</calcChain>
</file>

<file path=xl/sharedStrings.xml><?xml version="1.0" encoding="utf-8"?>
<sst xmlns="http://schemas.openxmlformats.org/spreadsheetml/2006/main" count="204" uniqueCount="28">
  <si>
    <t>Art. 21 Legge n. 69 del 18/06/2009 - TASSI ASSENZE E PRESENZE PERSONALE - GENNAIO 2025</t>
  </si>
  <si>
    <t>N. DIPENDENTI</t>
  </si>
  <si>
    <t>GIORNI LAVORATIVI</t>
  </si>
  <si>
    <t>GIORNI ASSENZA</t>
  </si>
  <si>
    <t>% ASSENZA</t>
  </si>
  <si>
    <t>% PRESENZA</t>
  </si>
  <si>
    <t>a</t>
  </si>
  <si>
    <t>b</t>
  </si>
  <si>
    <t>c</t>
  </si>
  <si>
    <t>d</t>
  </si>
  <si>
    <t>e</t>
  </si>
  <si>
    <t>a) Unità di personale dipendente a tempo indeterminato</t>
  </si>
  <si>
    <t>b) Totale giornate lavorative ottenute moltiplicando il numero dei dipendenti per i giorni lavorativi del mese</t>
  </si>
  <si>
    <t>c) Totale giorni di assenza ottenuti dalla somma di tutti i giorni di mancata</t>
  </si>
  <si>
    <t>presenza lavorativa a qualsiasi titolo (ferie, maternità, permessi, malattie, infortuni e aspettative non retribuite)</t>
  </si>
  <si>
    <t>d) Rapporto tra totale assenze e totale giornate lavorative (c x 100 / b)</t>
  </si>
  <si>
    <t>e) Rapporto tra totale presenze e totale giornate lavorative</t>
  </si>
  <si>
    <t>Art. 21 Legge n. 69 del 18/06/2009 - TASSI ASSENZE E PRESENZE PERSONALE - FEBBRAIO 2025</t>
  </si>
  <si>
    <t>Art. 21 Legge n. 69 del 18/06/2009 - TASSI ASSENZE E PRESENZE PERSONALE - MARZO 2025</t>
  </si>
  <si>
    <t>Art. 21 Legge n. 69 del 18/06/2009 - TASSI ASSENZE E PRESENZE PERSONALE - APRILE 2025</t>
  </si>
  <si>
    <t>Art. 21 Legge n. 69 del 18/06/2009 - TASSI ASSENZE E PRESENZE PERSONALE - MAGGIO 2025</t>
  </si>
  <si>
    <t>Art. 21 Legge n. 69 del 18/06/2009 - TASSI ASSENZE E PRESENZE PERSONALE - GIUGNO 2025</t>
  </si>
  <si>
    <t>Art. 21 Legge n. 69 del 18/06/2009 - TASSI ASSENZE E PRESENZE PERSONALE - LUGLIO 2025</t>
  </si>
  <si>
    <t>Art. 21 Legge n. 69 del 18/06/2009 - TASSI ASSENZE E PRESENZE PERSONALE - AGOSTO 2025</t>
  </si>
  <si>
    <t>Art. 21 Legge n. 69 del 18/06/2009 - TASSI ASSENZE E PRESENZE PERSONALE - SETTEMBRE 2025</t>
  </si>
  <si>
    <t>Art. 21 Legge n. 69 del 18/06/2009 - TASSI ASSENZE E PRESENZE PERSONALE - OTTOBRE 2025</t>
  </si>
  <si>
    <t>Art. 21 Legge n. 69 del 18/06/2009 - TASSI ASSENZE E PRESENZE PERSONALE - NOVEMBRE 2025</t>
  </si>
  <si>
    <t>Art. 21 Legge n. 69 del 18/06/2009 - TASSI ASSENZE E PRESENZE PERSONALE -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</si>
</sst>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workbookViewId="0">
      <selection activeCell="J20" sqref="J20"/>
    </sheetView>
  </sheetViews>
  <sheetFormatPr defaultColWidth="9.140625" defaultRowHeight="15.75" x14ac:dyDescent="0.2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 x14ac:dyDescent="0.3">
      <c r="A1" s="5" t="s">
        <v>0</v>
      </c>
    </row>
    <row r="2" spans="1:5" ht="16.5" thickBot="1" x14ac:dyDescent="0.3"/>
    <row r="3" spans="1:5" s="15" customFormat="1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s="4" customFormat="1" ht="19.5" thickBot="1" x14ac:dyDescent="0.35">
      <c r="A5" s="6">
        <v>37</v>
      </c>
      <c r="B5" s="7">
        <f>21*A5</f>
        <v>777</v>
      </c>
      <c r="C5" s="7">
        <v>140</v>
      </c>
      <c r="D5" s="8">
        <f>C5*100/B5</f>
        <v>18.018018018018019</v>
      </c>
      <c r="E5" s="9">
        <f>100-D5</f>
        <v>81.981981981981988</v>
      </c>
    </row>
    <row r="8" spans="1:5" s="1" customFormat="1" ht="12.75" x14ac:dyDescent="0.2">
      <c r="A8" s="1" t="s">
        <v>11</v>
      </c>
    </row>
    <row r="9" spans="1:5" s="1" customFormat="1" ht="12.75" x14ac:dyDescent="0.2">
      <c r="A9" s="1" t="s">
        <v>12</v>
      </c>
    </row>
    <row r="10" spans="1:5" s="1" customFormat="1" ht="12.75" x14ac:dyDescent="0.2">
      <c r="A10" s="1" t="s">
        <v>13</v>
      </c>
    </row>
    <row r="11" spans="1:5" s="1" customFormat="1" ht="12.75" x14ac:dyDescent="0.2">
      <c r="A11" s="1" t="s">
        <v>14</v>
      </c>
    </row>
    <row r="12" spans="1:5" s="1" customFormat="1" ht="12.75" x14ac:dyDescent="0.2">
      <c r="A12" s="1" t="s">
        <v>15</v>
      </c>
    </row>
    <row r="13" spans="1:5" s="1" customFormat="1" ht="12.75" x14ac:dyDescent="0.2">
      <c r="A13" s="1" t="s">
        <v>16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CF36A-5F76-4548-87EC-925C04458DE6}">
  <dimension ref="A1:E15"/>
  <sheetViews>
    <sheetView workbookViewId="0">
      <selection activeCell="C5" sqref="C5"/>
    </sheetView>
  </sheetViews>
  <sheetFormatPr defaultRowHeight="15" x14ac:dyDescent="0.25"/>
  <cols>
    <col min="1" max="1" width="21.140625" customWidth="1"/>
    <col min="2" max="2" width="24.5703125" customWidth="1"/>
    <col min="3" max="3" width="30" customWidth="1"/>
    <col min="4" max="4" width="23.5703125" customWidth="1"/>
    <col min="5" max="5" width="26.42578125" customWidth="1"/>
  </cols>
  <sheetData>
    <row r="1" spans="1:5" ht="17.25" x14ac:dyDescent="0.3">
      <c r="A1" s="5" t="s">
        <v>25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 x14ac:dyDescent="0.35">
      <c r="A5" s="6">
        <v>45</v>
      </c>
      <c r="B5" s="7">
        <f>23*A5</f>
        <v>1035</v>
      </c>
      <c r="C5" s="7">
        <v>119</v>
      </c>
      <c r="D5" s="8">
        <f>C5*100/B5</f>
        <v>11.497584541062801</v>
      </c>
      <c r="E5" s="9">
        <f>100-D5</f>
        <v>88.502415458937193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11</v>
      </c>
      <c r="B8" s="1"/>
      <c r="C8" s="1"/>
      <c r="D8" s="1"/>
      <c r="E8" s="1"/>
    </row>
    <row r="9" spans="1:5" x14ac:dyDescent="0.25">
      <c r="A9" s="1" t="s">
        <v>12</v>
      </c>
      <c r="B9" s="1"/>
      <c r="C9" s="1"/>
      <c r="D9" s="1"/>
      <c r="E9" s="1"/>
    </row>
    <row r="10" spans="1:5" x14ac:dyDescent="0.25">
      <c r="A10" s="1" t="s">
        <v>13</v>
      </c>
      <c r="B10" s="1"/>
      <c r="C10" s="1"/>
      <c r="D10" s="1"/>
      <c r="E10" s="1"/>
    </row>
    <row r="11" spans="1:5" x14ac:dyDescent="0.25">
      <c r="A11" s="1" t="s">
        <v>14</v>
      </c>
      <c r="B11" s="1"/>
      <c r="C11" s="1"/>
      <c r="D11" s="1"/>
      <c r="E11" s="1"/>
    </row>
    <row r="12" spans="1:5" x14ac:dyDescent="0.25">
      <c r="A12" s="1" t="s">
        <v>15</v>
      </c>
      <c r="B12" s="1"/>
      <c r="C12" s="1"/>
      <c r="D12" s="1"/>
      <c r="E12" s="1"/>
    </row>
    <row r="13" spans="1:5" x14ac:dyDescent="0.25">
      <c r="A13" s="1" t="s">
        <v>16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0DEF-33B2-4B9B-8FEE-9903EE07AE4D}">
  <dimension ref="A1:E15"/>
  <sheetViews>
    <sheetView workbookViewId="0">
      <selection activeCell="E18" sqref="E18"/>
    </sheetView>
  </sheetViews>
  <sheetFormatPr defaultRowHeight="15" x14ac:dyDescent="0.25"/>
  <cols>
    <col min="1" max="1" width="23.7109375" customWidth="1"/>
    <col min="2" max="2" width="29.85546875" customWidth="1"/>
    <col min="3" max="3" width="34.85546875" customWidth="1"/>
    <col min="4" max="4" width="18.42578125" customWidth="1"/>
    <col min="5" max="5" width="22.42578125" customWidth="1"/>
  </cols>
  <sheetData>
    <row r="1" spans="1:5" ht="17.25" x14ac:dyDescent="0.3">
      <c r="A1" s="5" t="s">
        <v>26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 x14ac:dyDescent="0.35">
      <c r="A5" s="6">
        <v>46</v>
      </c>
      <c r="B5" s="7">
        <f>20*A5</f>
        <v>920</v>
      </c>
      <c r="C5" s="7">
        <v>113</v>
      </c>
      <c r="D5" s="8">
        <f>C5*100/B5</f>
        <v>12.282608695652174</v>
      </c>
      <c r="E5" s="9">
        <f>100-D5</f>
        <v>87.717391304347828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11</v>
      </c>
      <c r="B8" s="1"/>
      <c r="C8" s="1"/>
      <c r="D8" s="1"/>
      <c r="E8" s="1"/>
    </row>
    <row r="9" spans="1:5" x14ac:dyDescent="0.25">
      <c r="A9" s="1" t="s">
        <v>12</v>
      </c>
      <c r="B9" s="1"/>
      <c r="C9" s="1"/>
      <c r="D9" s="1"/>
      <c r="E9" s="1"/>
    </row>
    <row r="10" spans="1:5" x14ac:dyDescent="0.25">
      <c r="A10" s="1" t="s">
        <v>13</v>
      </c>
      <c r="B10" s="1"/>
      <c r="C10" s="1"/>
      <c r="D10" s="1"/>
      <c r="E10" s="1"/>
    </row>
    <row r="11" spans="1:5" x14ac:dyDescent="0.25">
      <c r="A11" s="1" t="s">
        <v>14</v>
      </c>
      <c r="B11" s="1"/>
      <c r="C11" s="1"/>
      <c r="D11" s="1"/>
      <c r="E11" s="1"/>
    </row>
    <row r="12" spans="1:5" x14ac:dyDescent="0.25">
      <c r="A12" s="1" t="s">
        <v>15</v>
      </c>
      <c r="B12" s="1"/>
      <c r="C12" s="1"/>
      <c r="D12" s="1"/>
      <c r="E12" s="1"/>
    </row>
    <row r="13" spans="1:5" x14ac:dyDescent="0.25">
      <c r="A13" s="1" t="s">
        <v>16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210E-F8A9-47A1-A4D0-404CB2E71C2C}">
  <dimension ref="A1:E15"/>
  <sheetViews>
    <sheetView tabSelected="1" workbookViewId="0">
      <selection activeCell="K14" sqref="K14"/>
    </sheetView>
  </sheetViews>
  <sheetFormatPr defaultRowHeight="15" x14ac:dyDescent="0.25"/>
  <cols>
    <col min="1" max="1" width="19.85546875" customWidth="1"/>
    <col min="2" max="2" width="27.140625" customWidth="1"/>
    <col min="3" max="3" width="20.42578125" customWidth="1"/>
    <col min="4" max="4" width="21.140625" customWidth="1"/>
    <col min="5" max="5" width="23" customWidth="1"/>
  </cols>
  <sheetData>
    <row r="1" spans="1:5" ht="17.25" x14ac:dyDescent="0.3">
      <c r="A1" s="5" t="s">
        <v>27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 x14ac:dyDescent="0.35">
      <c r="A5" s="6">
        <v>46</v>
      </c>
      <c r="B5" s="7">
        <f>20*A5</f>
        <v>920</v>
      </c>
      <c r="C5" s="7">
        <v>220</v>
      </c>
      <c r="D5" s="8">
        <f>C5*100/B5</f>
        <v>23.913043478260871</v>
      </c>
      <c r="E5" s="9">
        <f>100-D5</f>
        <v>76.086956521739125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11</v>
      </c>
      <c r="B8" s="1"/>
      <c r="C8" s="1"/>
      <c r="D8" s="1"/>
      <c r="E8" s="1"/>
    </row>
    <row r="9" spans="1:5" x14ac:dyDescent="0.25">
      <c r="A9" s="1" t="s">
        <v>12</v>
      </c>
      <c r="B9" s="1"/>
      <c r="C9" s="1"/>
      <c r="D9" s="1"/>
      <c r="E9" s="1"/>
    </row>
    <row r="10" spans="1:5" x14ac:dyDescent="0.25">
      <c r="A10" s="1" t="s">
        <v>13</v>
      </c>
      <c r="B10" s="1"/>
      <c r="C10" s="1"/>
      <c r="D10" s="1"/>
      <c r="E10" s="1"/>
    </row>
    <row r="11" spans="1:5" x14ac:dyDescent="0.25">
      <c r="A11" s="1" t="s">
        <v>14</v>
      </c>
      <c r="B11" s="1"/>
      <c r="C11" s="1"/>
      <c r="D11" s="1"/>
      <c r="E11" s="1"/>
    </row>
    <row r="12" spans="1:5" x14ac:dyDescent="0.25">
      <c r="A12" s="1" t="s">
        <v>15</v>
      </c>
      <c r="B12" s="1"/>
      <c r="C12" s="1"/>
      <c r="D12" s="1"/>
      <c r="E12" s="1"/>
    </row>
    <row r="13" spans="1:5" x14ac:dyDescent="0.25">
      <c r="A13" s="1" t="s">
        <v>16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B8B5-7640-4863-8F29-B9D1E96341E9}">
  <sheetPr>
    <pageSetUpPr fitToPage="1"/>
  </sheetPr>
  <dimension ref="A1:E13"/>
  <sheetViews>
    <sheetView workbookViewId="0">
      <selection activeCell="H18" sqref="H18"/>
    </sheetView>
  </sheetViews>
  <sheetFormatPr defaultColWidth="9.140625" defaultRowHeight="15.75" x14ac:dyDescent="0.2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 x14ac:dyDescent="0.3">
      <c r="A1" s="5" t="s">
        <v>17</v>
      </c>
    </row>
    <row r="2" spans="1:5" ht="16.5" thickBot="1" x14ac:dyDescent="0.3"/>
    <row r="3" spans="1:5" s="15" customFormat="1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s="4" customFormat="1" ht="19.5" thickBot="1" x14ac:dyDescent="0.35">
      <c r="A5" s="6">
        <v>38</v>
      </c>
      <c r="B5" s="7">
        <f>20*A5</f>
        <v>760</v>
      </c>
      <c r="C5" s="7">
        <v>111</v>
      </c>
      <c r="D5" s="8">
        <f>C5*100/B5</f>
        <v>14.605263157894736</v>
      </c>
      <c r="E5" s="9">
        <f>100-D5</f>
        <v>85.39473684210526</v>
      </c>
    </row>
    <row r="8" spans="1:5" s="1" customFormat="1" ht="12.75" x14ac:dyDescent="0.2">
      <c r="A8" s="1" t="s">
        <v>11</v>
      </c>
    </row>
    <row r="9" spans="1:5" s="1" customFormat="1" ht="12.75" x14ac:dyDescent="0.2">
      <c r="A9" s="1" t="s">
        <v>12</v>
      </c>
    </row>
    <row r="10" spans="1:5" s="1" customFormat="1" ht="12.75" x14ac:dyDescent="0.2">
      <c r="A10" s="1" t="s">
        <v>13</v>
      </c>
    </row>
    <row r="11" spans="1:5" s="1" customFormat="1" ht="12.75" x14ac:dyDescent="0.2">
      <c r="A11" s="1" t="s">
        <v>14</v>
      </c>
    </row>
    <row r="12" spans="1:5" s="1" customFormat="1" ht="12.75" x14ac:dyDescent="0.2">
      <c r="A12" s="1" t="s">
        <v>15</v>
      </c>
    </row>
    <row r="13" spans="1:5" s="1" customFormat="1" ht="12.75" x14ac:dyDescent="0.2">
      <c r="A13" s="1" t="s">
        <v>16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20F5-88C7-4D6A-85F5-23560221F4C9}">
  <sheetPr>
    <pageSetUpPr fitToPage="1"/>
  </sheetPr>
  <dimension ref="A1:E13"/>
  <sheetViews>
    <sheetView workbookViewId="0">
      <selection activeCell="B26" sqref="B26"/>
    </sheetView>
  </sheetViews>
  <sheetFormatPr defaultColWidth="9.140625" defaultRowHeight="15.75" x14ac:dyDescent="0.2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 x14ac:dyDescent="0.3">
      <c r="A1" s="5" t="s">
        <v>18</v>
      </c>
    </row>
    <row r="2" spans="1:5" ht="16.5" thickBot="1" x14ac:dyDescent="0.3"/>
    <row r="3" spans="1:5" s="15" customFormat="1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s="4" customFormat="1" ht="19.5" thickBot="1" x14ac:dyDescent="0.35">
      <c r="A5" s="6">
        <v>40</v>
      </c>
      <c r="B5" s="7">
        <f>21*A5</f>
        <v>840</v>
      </c>
      <c r="C5" s="7">
        <v>145</v>
      </c>
      <c r="D5" s="8">
        <f>C5*100/B5</f>
        <v>17.261904761904763</v>
      </c>
      <c r="E5" s="9">
        <f>100-D5</f>
        <v>82.738095238095241</v>
      </c>
    </row>
    <row r="8" spans="1:5" s="1" customFormat="1" ht="12.75" x14ac:dyDescent="0.2">
      <c r="A8" s="1" t="s">
        <v>11</v>
      </c>
    </row>
    <row r="9" spans="1:5" s="1" customFormat="1" ht="12.75" x14ac:dyDescent="0.2">
      <c r="A9" s="1" t="s">
        <v>12</v>
      </c>
    </row>
    <row r="10" spans="1:5" s="1" customFormat="1" ht="12.75" x14ac:dyDescent="0.2">
      <c r="A10" s="1" t="s">
        <v>13</v>
      </c>
    </row>
    <row r="11" spans="1:5" s="1" customFormat="1" ht="12.75" x14ac:dyDescent="0.2">
      <c r="A11" s="1" t="s">
        <v>14</v>
      </c>
    </row>
    <row r="12" spans="1:5" s="1" customFormat="1" ht="12.75" x14ac:dyDescent="0.2">
      <c r="A12" s="1" t="s">
        <v>15</v>
      </c>
    </row>
    <row r="13" spans="1:5" s="1" customFormat="1" ht="12.75" x14ac:dyDescent="0.2">
      <c r="A13" s="1" t="s">
        <v>16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6F24-2091-4A7C-9771-F055D48AD222}">
  <sheetPr>
    <pageSetUpPr fitToPage="1"/>
  </sheetPr>
  <dimension ref="A1:E13"/>
  <sheetViews>
    <sheetView workbookViewId="0">
      <selection activeCell="E5" sqref="E5"/>
    </sheetView>
  </sheetViews>
  <sheetFormatPr defaultColWidth="9.140625" defaultRowHeight="15.75" x14ac:dyDescent="0.2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 x14ac:dyDescent="0.3">
      <c r="A1" s="5" t="s">
        <v>19</v>
      </c>
    </row>
    <row r="2" spans="1:5" ht="16.5" thickBot="1" x14ac:dyDescent="0.3"/>
    <row r="3" spans="1:5" s="15" customFormat="1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s="4" customFormat="1" ht="19.5" thickBot="1" x14ac:dyDescent="0.35">
      <c r="A5" s="6">
        <v>40</v>
      </c>
      <c r="B5" s="7">
        <f>20*A5</f>
        <v>800</v>
      </c>
      <c r="C5" s="7">
        <v>163</v>
      </c>
      <c r="D5" s="8">
        <f>C5*100/B5</f>
        <v>20.375</v>
      </c>
      <c r="E5" s="9">
        <f>100-D5</f>
        <v>79.625</v>
      </c>
    </row>
    <row r="8" spans="1:5" s="1" customFormat="1" ht="12.75" x14ac:dyDescent="0.2">
      <c r="A8" s="1" t="s">
        <v>11</v>
      </c>
    </row>
    <row r="9" spans="1:5" s="1" customFormat="1" ht="12.75" x14ac:dyDescent="0.2">
      <c r="A9" s="1" t="s">
        <v>12</v>
      </c>
    </row>
    <row r="10" spans="1:5" s="1" customFormat="1" ht="12.75" x14ac:dyDescent="0.2">
      <c r="A10" s="1" t="s">
        <v>13</v>
      </c>
    </row>
    <row r="11" spans="1:5" s="1" customFormat="1" ht="12.75" x14ac:dyDescent="0.2">
      <c r="A11" s="1" t="s">
        <v>14</v>
      </c>
    </row>
    <row r="12" spans="1:5" s="1" customFormat="1" ht="12.75" x14ac:dyDescent="0.2">
      <c r="A12" s="1" t="s">
        <v>15</v>
      </c>
    </row>
    <row r="13" spans="1:5" s="1" customFormat="1" ht="12.75" x14ac:dyDescent="0.2">
      <c r="A13" s="1" t="s">
        <v>16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13F5-635E-423A-83D4-FAA979188547}">
  <dimension ref="A1:E15"/>
  <sheetViews>
    <sheetView workbookViewId="0">
      <selection activeCell="C6" sqref="C6"/>
    </sheetView>
  </sheetViews>
  <sheetFormatPr defaultRowHeight="15" x14ac:dyDescent="0.25"/>
  <cols>
    <col min="1" max="1" width="21.85546875" customWidth="1"/>
    <col min="2" max="2" width="33.28515625" customWidth="1"/>
    <col min="3" max="3" width="20.28515625" customWidth="1"/>
    <col min="4" max="4" width="27" customWidth="1"/>
    <col min="5" max="5" width="20.42578125" customWidth="1"/>
  </cols>
  <sheetData>
    <row r="1" spans="1:5" ht="17.25" x14ac:dyDescent="0.3">
      <c r="A1" s="5" t="s">
        <v>20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 x14ac:dyDescent="0.35">
      <c r="A5" s="6">
        <v>44</v>
      </c>
      <c r="B5" s="7">
        <f>A5*21</f>
        <v>924</v>
      </c>
      <c r="C5" s="7">
        <v>89</v>
      </c>
      <c r="D5" s="8">
        <f>C5*100/B5</f>
        <v>9.6320346320346317</v>
      </c>
      <c r="E5" s="9">
        <f>100-D5</f>
        <v>90.367965367965368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11</v>
      </c>
      <c r="B8" s="1"/>
      <c r="C8" s="1"/>
      <c r="D8" s="1"/>
      <c r="E8" s="1"/>
    </row>
    <row r="9" spans="1:5" x14ac:dyDescent="0.25">
      <c r="A9" s="1" t="s">
        <v>12</v>
      </c>
      <c r="B9" s="1"/>
      <c r="C9" s="1"/>
      <c r="D9" s="1"/>
      <c r="E9" s="1"/>
    </row>
    <row r="10" spans="1:5" x14ac:dyDescent="0.25">
      <c r="A10" s="1" t="s">
        <v>13</v>
      </c>
      <c r="B10" s="1"/>
      <c r="C10" s="1"/>
      <c r="D10" s="1"/>
      <c r="E10" s="1"/>
    </row>
    <row r="11" spans="1:5" x14ac:dyDescent="0.25">
      <c r="A11" s="1" t="s">
        <v>14</v>
      </c>
      <c r="B11" s="1"/>
      <c r="C11" s="1"/>
      <c r="D11" s="1"/>
      <c r="E11" s="1"/>
    </row>
    <row r="12" spans="1:5" x14ac:dyDescent="0.25">
      <c r="A12" s="1" t="s">
        <v>15</v>
      </c>
      <c r="B12" s="1"/>
      <c r="C12" s="1"/>
      <c r="D12" s="1"/>
      <c r="E12" s="1"/>
    </row>
    <row r="13" spans="1:5" x14ac:dyDescent="0.25">
      <c r="A13" s="1" t="s">
        <v>16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6285-B418-4CF5-9CC7-7007247D4226}">
  <dimension ref="A1:E15"/>
  <sheetViews>
    <sheetView workbookViewId="0">
      <selection activeCell="J17" sqref="J17"/>
    </sheetView>
  </sheetViews>
  <sheetFormatPr defaultRowHeight="15" x14ac:dyDescent="0.25"/>
  <cols>
    <col min="1" max="1" width="24" customWidth="1"/>
    <col min="2" max="2" width="26" customWidth="1"/>
    <col min="3" max="3" width="20.7109375" customWidth="1"/>
    <col min="4" max="4" width="21.42578125" customWidth="1"/>
    <col min="5" max="5" width="19.140625" customWidth="1"/>
  </cols>
  <sheetData>
    <row r="1" spans="1:5" ht="17.25" x14ac:dyDescent="0.3">
      <c r="A1" s="5" t="s">
        <v>21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 x14ac:dyDescent="0.35">
      <c r="A5" s="6">
        <v>44</v>
      </c>
      <c r="B5" s="7">
        <f>A5*20</f>
        <v>880</v>
      </c>
      <c r="C5" s="7">
        <v>163</v>
      </c>
      <c r="D5" s="8">
        <f>C5*100/B5</f>
        <v>18.522727272727273</v>
      </c>
      <c r="E5" s="9">
        <f>100-D5</f>
        <v>81.47727272727272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11</v>
      </c>
      <c r="B8" s="1"/>
      <c r="C8" s="1"/>
      <c r="D8" s="1"/>
      <c r="E8" s="1"/>
    </row>
    <row r="9" spans="1:5" x14ac:dyDescent="0.25">
      <c r="A9" s="1" t="s">
        <v>12</v>
      </c>
      <c r="B9" s="1"/>
      <c r="C9" s="1"/>
      <c r="D9" s="1"/>
      <c r="E9" s="1"/>
    </row>
    <row r="10" spans="1:5" x14ac:dyDescent="0.25">
      <c r="A10" s="1" t="s">
        <v>13</v>
      </c>
      <c r="B10" s="1"/>
      <c r="C10" s="1"/>
      <c r="D10" s="1"/>
      <c r="E10" s="1"/>
    </row>
    <row r="11" spans="1:5" x14ac:dyDescent="0.25">
      <c r="A11" s="1" t="s">
        <v>14</v>
      </c>
      <c r="B11" s="1"/>
      <c r="C11" s="1"/>
      <c r="D11" s="1"/>
      <c r="E11" s="1"/>
    </row>
    <row r="12" spans="1:5" x14ac:dyDescent="0.25">
      <c r="A12" s="1" t="s">
        <v>15</v>
      </c>
      <c r="B12" s="1"/>
      <c r="C12" s="1"/>
      <c r="D12" s="1"/>
      <c r="E12" s="1"/>
    </row>
    <row r="13" spans="1:5" x14ac:dyDescent="0.25">
      <c r="A13" s="1" t="s">
        <v>16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76AA-335A-4A0A-B460-BA8659BB4791}">
  <dimension ref="A1:E15"/>
  <sheetViews>
    <sheetView workbookViewId="0">
      <selection activeCell="F32" sqref="F32"/>
    </sheetView>
  </sheetViews>
  <sheetFormatPr defaultRowHeight="15" x14ac:dyDescent="0.25"/>
  <cols>
    <col min="1" max="1" width="22.140625" customWidth="1"/>
    <col min="2" max="2" width="24.28515625" customWidth="1"/>
    <col min="3" max="3" width="25.85546875" customWidth="1"/>
    <col min="4" max="4" width="21.5703125" customWidth="1"/>
    <col min="5" max="5" width="26.5703125" customWidth="1"/>
  </cols>
  <sheetData>
    <row r="1" spans="1:5" ht="17.25" x14ac:dyDescent="0.3">
      <c r="A1" s="5" t="s">
        <v>22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 x14ac:dyDescent="0.35">
      <c r="A5" s="6">
        <v>45</v>
      </c>
      <c r="B5" s="7">
        <f>A5*23</f>
        <v>1035</v>
      </c>
      <c r="C5" s="7">
        <v>187</v>
      </c>
      <c r="D5" s="8">
        <f>C5*100/B5</f>
        <v>18.067632850241544</v>
      </c>
      <c r="E5" s="9">
        <f>100-D5</f>
        <v>81.932367149758448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11</v>
      </c>
      <c r="B8" s="1"/>
      <c r="C8" s="1"/>
      <c r="D8" s="1"/>
      <c r="E8" s="1"/>
    </row>
    <row r="9" spans="1:5" x14ac:dyDescent="0.25">
      <c r="A9" s="1" t="s">
        <v>12</v>
      </c>
      <c r="B9" s="1"/>
      <c r="C9" s="1"/>
      <c r="D9" s="1"/>
      <c r="E9" s="1"/>
    </row>
    <row r="10" spans="1:5" x14ac:dyDescent="0.25">
      <c r="A10" s="1" t="s">
        <v>13</v>
      </c>
      <c r="B10" s="1"/>
      <c r="C10" s="1"/>
      <c r="D10" s="1"/>
      <c r="E10" s="1"/>
    </row>
    <row r="11" spans="1:5" x14ac:dyDescent="0.25">
      <c r="A11" s="1" t="s">
        <v>14</v>
      </c>
      <c r="B11" s="1"/>
      <c r="C11" s="1"/>
      <c r="D11" s="1"/>
      <c r="E11" s="1"/>
    </row>
    <row r="12" spans="1:5" x14ac:dyDescent="0.25">
      <c r="A12" s="1" t="s">
        <v>15</v>
      </c>
      <c r="B12" s="1"/>
      <c r="C12" s="1"/>
      <c r="D12" s="1"/>
      <c r="E12" s="1"/>
    </row>
    <row r="13" spans="1:5" x14ac:dyDescent="0.25">
      <c r="A13" s="1" t="s">
        <v>16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428B-969C-4626-99B6-FEFAB580938F}">
  <dimension ref="A1:E15"/>
  <sheetViews>
    <sheetView workbookViewId="0">
      <selection activeCell="D5" sqref="D5"/>
    </sheetView>
  </sheetViews>
  <sheetFormatPr defaultRowHeight="15" x14ac:dyDescent="0.25"/>
  <cols>
    <col min="1" max="1" width="21" customWidth="1"/>
    <col min="2" max="2" width="24.42578125" customWidth="1"/>
    <col min="3" max="3" width="26.140625" customWidth="1"/>
    <col min="4" max="4" width="19.85546875" customWidth="1"/>
    <col min="5" max="5" width="28" customWidth="1"/>
  </cols>
  <sheetData>
    <row r="1" spans="1:5" ht="17.25" x14ac:dyDescent="0.3">
      <c r="A1" s="5" t="s">
        <v>23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 x14ac:dyDescent="0.35">
      <c r="A5" s="6">
        <v>45</v>
      </c>
      <c r="B5" s="7">
        <f>20*A5</f>
        <v>900</v>
      </c>
      <c r="C5" s="7">
        <v>311</v>
      </c>
      <c r="D5" s="8">
        <f>C5*100/B5</f>
        <v>34.555555555555557</v>
      </c>
      <c r="E5" s="9">
        <f>100-D5</f>
        <v>65.444444444444443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11</v>
      </c>
      <c r="B8" s="1"/>
      <c r="C8" s="1"/>
      <c r="D8" s="1"/>
      <c r="E8" s="1"/>
    </row>
    <row r="9" spans="1:5" x14ac:dyDescent="0.25">
      <c r="A9" s="1" t="s">
        <v>12</v>
      </c>
      <c r="B9" s="1"/>
      <c r="C9" s="1"/>
      <c r="D9" s="1"/>
      <c r="E9" s="1"/>
    </row>
    <row r="10" spans="1:5" x14ac:dyDescent="0.25">
      <c r="A10" s="1" t="s">
        <v>13</v>
      </c>
      <c r="B10" s="1"/>
      <c r="C10" s="1"/>
      <c r="D10" s="1"/>
      <c r="E10" s="1"/>
    </row>
    <row r="11" spans="1:5" x14ac:dyDescent="0.25">
      <c r="A11" s="1" t="s">
        <v>14</v>
      </c>
      <c r="B11" s="1"/>
      <c r="C11" s="1"/>
      <c r="D11" s="1"/>
      <c r="E11" s="1"/>
    </row>
    <row r="12" spans="1:5" x14ac:dyDescent="0.25">
      <c r="A12" s="1" t="s">
        <v>15</v>
      </c>
      <c r="B12" s="1"/>
      <c r="C12" s="1"/>
      <c r="D12" s="1"/>
      <c r="E12" s="1"/>
    </row>
    <row r="13" spans="1:5" x14ac:dyDescent="0.25">
      <c r="A13" s="1" t="s">
        <v>16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517A-C4A0-49E7-A1F7-E4BDB3E7C459}">
  <dimension ref="A1:E15"/>
  <sheetViews>
    <sheetView workbookViewId="0">
      <selection activeCell="E5" sqref="E5"/>
    </sheetView>
  </sheetViews>
  <sheetFormatPr defaultRowHeight="15" x14ac:dyDescent="0.25"/>
  <cols>
    <col min="1" max="1" width="22" customWidth="1"/>
    <col min="2" max="2" width="24.85546875" customWidth="1"/>
    <col min="3" max="3" width="23.28515625" customWidth="1"/>
    <col min="4" max="5" width="14.85546875" customWidth="1"/>
  </cols>
  <sheetData>
    <row r="1" spans="1:5" ht="17.25" x14ac:dyDescent="0.3">
      <c r="A1" s="5" t="s">
        <v>24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 x14ac:dyDescent="0.2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 x14ac:dyDescent="0.35">
      <c r="A5" s="6">
        <v>46</v>
      </c>
      <c r="B5" s="7">
        <f>22*A5</f>
        <v>1012</v>
      </c>
      <c r="C5" s="7">
        <v>158</v>
      </c>
      <c r="D5" s="8">
        <f>C5*100/B5</f>
        <v>15.612648221343873</v>
      </c>
      <c r="E5" s="9">
        <f>100-D5</f>
        <v>84.387351778656125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11</v>
      </c>
      <c r="B8" s="1"/>
      <c r="C8" s="1"/>
      <c r="D8" s="1"/>
      <c r="E8" s="1"/>
    </row>
    <row r="9" spans="1:5" x14ac:dyDescent="0.25">
      <c r="A9" s="1" t="s">
        <v>12</v>
      </c>
      <c r="B9" s="1"/>
      <c r="C9" s="1"/>
      <c r="D9" s="1"/>
      <c r="E9" s="1"/>
    </row>
    <row r="10" spans="1:5" x14ac:dyDescent="0.25">
      <c r="A10" s="1" t="s">
        <v>13</v>
      </c>
      <c r="B10" s="1"/>
      <c r="C10" s="1"/>
      <c r="D10" s="1"/>
      <c r="E10" s="1"/>
    </row>
    <row r="11" spans="1:5" x14ac:dyDescent="0.25">
      <c r="A11" s="1" t="s">
        <v>14</v>
      </c>
      <c r="B11" s="1"/>
      <c r="C11" s="1"/>
      <c r="D11" s="1"/>
      <c r="E11" s="1"/>
    </row>
    <row r="12" spans="1:5" x14ac:dyDescent="0.25">
      <c r="A12" s="1" t="s">
        <v>15</v>
      </c>
      <c r="B12" s="1"/>
      <c r="C12" s="1"/>
      <c r="D12" s="1"/>
      <c r="E12" s="1"/>
    </row>
    <row r="13" spans="1:5" x14ac:dyDescent="0.25">
      <c r="A13" s="1" t="s">
        <v>16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441e1-ddcb-4b96-b469-2fae8721e2f8" xsi:nil="true"/>
    <lcf76f155ced4ddcb4097134ff3c332f xmlns="888ab4d8-966a-4807-b15d-5c22e9fe22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D94F80C47E1543B8412FFF91BC1E8A" ma:contentTypeVersion="15" ma:contentTypeDescription="Creare un nuovo documento." ma:contentTypeScope="" ma:versionID="736f84796e4aabbae6af08ab1cb8468d">
  <xsd:schema xmlns:xsd="http://www.w3.org/2001/XMLSchema" xmlns:xs="http://www.w3.org/2001/XMLSchema" xmlns:p="http://schemas.microsoft.com/office/2006/metadata/properties" xmlns:ns2="888ab4d8-966a-4807-b15d-5c22e9fe221c" xmlns:ns3="e39441e1-ddcb-4b96-b469-2fae8721e2f8" targetNamespace="http://schemas.microsoft.com/office/2006/metadata/properties" ma:root="true" ma:fieldsID="a1de8de06f486c12228d76dda51ed841" ns2:_="" ns3:_="">
    <xsd:import namespace="888ab4d8-966a-4807-b15d-5c22e9fe221c"/>
    <xsd:import namespace="e39441e1-ddcb-4b96-b469-2fae8721e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ab4d8-966a-4807-b15d-5c22e9fe2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9195a131-dc82-4707-873f-edeb0a16f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441e1-ddcb-4b96-b469-2fae8721e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cf1d2ee-1423-4900-bf7c-275226b27732}" ma:internalName="TaxCatchAll" ma:showField="CatchAllData" ma:web="e39441e1-ddcb-4b96-b469-2fae8721e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7BCD6-57F5-42AA-B2DB-03D4A8FC1A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9971B-DE82-4E04-976B-D2F00F37B47C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888ab4d8-966a-4807-b15d-5c22e9fe221c"/>
    <ds:schemaRef ds:uri="e39441e1-ddcb-4b96-b469-2fae8721e2f8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0598A56-F828-4DFA-9F5D-CB8E8C534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 2025</vt:lpstr>
      <vt:lpstr>febbraio 2025</vt:lpstr>
      <vt:lpstr>marzo 2025</vt:lpstr>
      <vt:lpstr>aprile 2025</vt:lpstr>
      <vt:lpstr>maggio 2025</vt:lpstr>
      <vt:lpstr>giugno 2025</vt:lpstr>
      <vt:lpstr>luglio 2025</vt:lpstr>
      <vt:lpstr>agosto 2025</vt:lpstr>
      <vt:lpstr>settembre 2025</vt:lpstr>
      <vt:lpstr>ottobre 2025</vt:lpstr>
      <vt:lpstr>novembre 2025</vt:lpstr>
      <vt:lpstr>dicembre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Alessandro Sangalli</dc:creator>
  <cp:keywords/>
  <dc:description/>
  <cp:lastModifiedBy>Sara Occelli - Azienda Isola</cp:lastModifiedBy>
  <cp:revision/>
  <dcterms:created xsi:type="dcterms:W3CDTF">2015-12-01T13:55:09Z</dcterms:created>
  <dcterms:modified xsi:type="dcterms:W3CDTF">2026-01-21T10:34:58Z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0x01010026D94F80C47E1543B8412FFF91BC1E8A</vt:lpwstr>
  </property>
  <property fmtid="{D5CDD505-2E9C-101B-9397-08002B2CF9AE}" pid="3" name="Order">
    <vt:r8>9178600</vt:r8>
  </property>
  <property fmtid="{D5CDD505-2E9C-101B-9397-08002B2CF9AE}" pid="4" name="MediaServiceImageTags">
    <vt:lpwstr/>
  </property>
</Properties>
</file>